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Q:\Finances\2025\Budget\"/>
    </mc:Choice>
  </mc:AlternateContent>
  <xr:revisionPtr revIDLastSave="0" documentId="13_ncr:1_{D56C23CF-C74D-4AA8-954D-93A4F2CE9FF8}" xr6:coauthVersionLast="47" xr6:coauthVersionMax="47" xr10:uidLastSave="{00000000-0000-0000-0000-000000000000}"/>
  <bookViews>
    <workbookView xWindow="30360" yWindow="285" windowWidth="21600" windowHeight="11325" xr2:uid="{E49B6CC1-6769-4F92-B5A9-F2E8047B15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3" i="1"/>
  <c r="D12" i="1"/>
  <c r="D2" i="1"/>
  <c r="D14" i="1" s="1"/>
  <c r="D3" i="1"/>
  <c r="D4" i="1"/>
  <c r="D5" i="1"/>
  <c r="D6" i="1"/>
  <c r="D7" i="1"/>
  <c r="D8" i="1"/>
  <c r="D9" i="1"/>
  <c r="D10" i="1"/>
  <c r="D11" i="1"/>
  <c r="D1" i="1"/>
  <c r="C2" i="1" l="1"/>
  <c r="C14" i="1" s="1"/>
  <c r="C3" i="1"/>
  <c r="C4" i="1"/>
  <c r="C5" i="1"/>
  <c r="C6" i="1"/>
  <c r="C7" i="1"/>
  <c r="C8" i="1"/>
  <c r="C9" i="1"/>
  <c r="C10" i="1"/>
  <c r="C11" i="1"/>
  <c r="C1" i="1"/>
  <c r="C13" i="1"/>
  <c r="C12" i="1"/>
</calcChain>
</file>

<file path=xl/sharedStrings.xml><?xml version="1.0" encoding="utf-8"?>
<sst xmlns="http://schemas.openxmlformats.org/spreadsheetml/2006/main" count="14" uniqueCount="14">
  <si>
    <t>BARNES</t>
  </si>
  <si>
    <t>TBD</t>
  </si>
  <si>
    <t>JORDAN</t>
  </si>
  <si>
    <t>MILEY</t>
  </si>
  <si>
    <t>PERDUE</t>
  </si>
  <si>
    <t>RIDDLEBAUGH</t>
  </si>
  <si>
    <t>VOLK</t>
  </si>
  <si>
    <t>ERVIN</t>
  </si>
  <si>
    <t>GILLAM</t>
  </si>
  <si>
    <t>HYKES</t>
  </si>
  <si>
    <t>PONZIANI</t>
  </si>
  <si>
    <t>Comp Time</t>
  </si>
  <si>
    <t>Cell phone stipends</t>
  </si>
  <si>
    <t>Grant Reimbursed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</si>
</sst>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44" fontId="0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24032-F5D6-41A5-98E6-C8F26821879C}">
  <dimension ref="A1:D16"/>
  <sheetViews>
    <sheetView tabSelected="1" workbookViewId="0">
      <selection activeCell="C2" sqref="C2"/>
    </sheetView>
  </sheetViews>
  <sheetFormatPr defaultRowHeight="15" x14ac:dyDescent="0.25"/>
  <cols>
    <col min="1" max="1" width="18.5703125" bestFit="1" customWidth="1"/>
    <col min="2" max="3" width="12.5703125" style="3" bestFit="1" customWidth="1"/>
    <col min="4" max="4" width="12.5703125" bestFit="1" customWidth="1"/>
  </cols>
  <sheetData>
    <row r="1" spans="1:4" x14ac:dyDescent="0.25">
      <c r="A1" s="1" t="s">
        <v>0</v>
      </c>
      <c r="B1" s="3">
        <v>133489.37880000003</v>
      </c>
      <c r="C1" s="3">
        <f>((B1/27)*7)</f>
        <v>34608.357466666675</v>
      </c>
      <c r="D1" s="3">
        <f>((B1/27)*5)</f>
        <v>24720.255333333338</v>
      </c>
    </row>
    <row r="2" spans="1:4" x14ac:dyDescent="0.25">
      <c r="A2" s="1" t="s">
        <v>1</v>
      </c>
      <c r="B2" s="3">
        <v>126359.03999999999</v>
      </c>
      <c r="C2" s="3">
        <f t="shared" ref="C2:C11" si="0">((B2/27)*7)</f>
        <v>32759.751111111109</v>
      </c>
      <c r="D2" s="3">
        <f t="shared" ref="D2:D11" si="1">((B2/27)*5)</f>
        <v>23399.822222222218</v>
      </c>
    </row>
    <row r="3" spans="1:4" x14ac:dyDescent="0.25">
      <c r="A3" s="1" t="s">
        <v>2</v>
      </c>
      <c r="B3" s="3">
        <v>61408.651280000013</v>
      </c>
      <c r="C3" s="3">
        <f t="shared" si="0"/>
        <v>15920.761442962967</v>
      </c>
      <c r="D3" s="3">
        <f t="shared" si="1"/>
        <v>11371.972459259261</v>
      </c>
    </row>
    <row r="4" spans="1:4" x14ac:dyDescent="0.25">
      <c r="A4" s="1" t="s">
        <v>3</v>
      </c>
      <c r="B4" s="3">
        <v>133865.03660000002</v>
      </c>
      <c r="C4" s="3">
        <f t="shared" si="0"/>
        <v>34705.750229629637</v>
      </c>
      <c r="D4" s="3">
        <f t="shared" si="1"/>
        <v>24789.821592592598</v>
      </c>
    </row>
    <row r="5" spans="1:4" x14ac:dyDescent="0.25">
      <c r="A5" s="1" t="s">
        <v>4</v>
      </c>
      <c r="B5" s="3">
        <v>91865.872399999993</v>
      </c>
      <c r="C5" s="3">
        <f t="shared" si="0"/>
        <v>23817.078029629629</v>
      </c>
      <c r="D5" s="3">
        <f t="shared" si="1"/>
        <v>17012.198592592591</v>
      </c>
    </row>
    <row r="6" spans="1:4" x14ac:dyDescent="0.25">
      <c r="A6" s="1" t="s">
        <v>5</v>
      </c>
      <c r="B6" s="3">
        <v>111312.34839999999</v>
      </c>
      <c r="C6" s="3">
        <f t="shared" si="0"/>
        <v>28858.756992592593</v>
      </c>
      <c r="D6" s="3">
        <f t="shared" si="1"/>
        <v>20613.397851851849</v>
      </c>
    </row>
    <row r="7" spans="1:4" x14ac:dyDescent="0.25">
      <c r="A7" s="1" t="s">
        <v>6</v>
      </c>
      <c r="B7" s="3">
        <v>104996.87</v>
      </c>
      <c r="C7" s="3">
        <f t="shared" si="0"/>
        <v>27221.410740740743</v>
      </c>
      <c r="D7" s="3">
        <f t="shared" si="1"/>
        <v>19443.864814814813</v>
      </c>
    </row>
    <row r="8" spans="1:4" x14ac:dyDescent="0.25">
      <c r="A8" s="2" t="s">
        <v>7</v>
      </c>
      <c r="B8" s="3">
        <v>20865.826799999999</v>
      </c>
      <c r="C8" s="3">
        <f t="shared" si="0"/>
        <v>5409.6588000000002</v>
      </c>
      <c r="D8" s="3">
        <f t="shared" si="1"/>
        <v>3864.0419999999999</v>
      </c>
    </row>
    <row r="9" spans="1:4" x14ac:dyDescent="0.25">
      <c r="A9" s="2" t="s">
        <v>8</v>
      </c>
      <c r="B9" s="3">
        <v>21611.034900000002</v>
      </c>
      <c r="C9" s="3">
        <f t="shared" si="0"/>
        <v>5602.8609000000006</v>
      </c>
      <c r="D9" s="3">
        <f t="shared" si="1"/>
        <v>4002.0435000000002</v>
      </c>
    </row>
    <row r="10" spans="1:4" x14ac:dyDescent="0.25">
      <c r="A10" s="2" t="s">
        <v>9</v>
      </c>
      <c r="B10" s="3">
        <v>7973.42</v>
      </c>
      <c r="C10" s="3">
        <f t="shared" si="0"/>
        <v>2067.1829629629628</v>
      </c>
      <c r="D10" s="3">
        <f t="shared" si="1"/>
        <v>1476.5592592592591</v>
      </c>
    </row>
    <row r="11" spans="1:4" x14ac:dyDescent="0.25">
      <c r="A11" s="2" t="s">
        <v>10</v>
      </c>
      <c r="B11" s="3">
        <v>39530.423519999997</v>
      </c>
      <c r="C11" s="3">
        <f t="shared" si="0"/>
        <v>10248.62832</v>
      </c>
      <c r="D11" s="3">
        <f t="shared" si="1"/>
        <v>7320.4487999999992</v>
      </c>
    </row>
    <row r="12" spans="1:4" x14ac:dyDescent="0.25">
      <c r="A12" s="1" t="s">
        <v>11</v>
      </c>
      <c r="C12" s="3">
        <f>((10000+1400+145)/27)*7</f>
        <v>2993.1481481481483</v>
      </c>
      <c r="D12" s="3">
        <f>((10000+1400+145)/27)*5</f>
        <v>2137.962962962963</v>
      </c>
    </row>
    <row r="13" spans="1:4" x14ac:dyDescent="0.25">
      <c r="A13" s="1" t="s">
        <v>12</v>
      </c>
      <c r="C13" s="3">
        <f>((3360+470.4+48.72)/27)*3</f>
        <v>431.01333333333332</v>
      </c>
      <c r="D13" s="3">
        <f>((3360+470.4+48.72)/27)*2</f>
        <v>287.34222222222223</v>
      </c>
    </row>
    <row r="14" spans="1:4" x14ac:dyDescent="0.25">
      <c r="C14" s="3">
        <f>SUM(C1:C13)</f>
        <v>224644.35847777777</v>
      </c>
      <c r="D14" s="4">
        <f>SUM(D1:D13)</f>
        <v>160439.73161111111</v>
      </c>
    </row>
    <row r="16" spans="1:4" x14ac:dyDescent="0.25">
      <c r="A16" t="s">
        <v>13</v>
      </c>
      <c r="C16" s="3">
        <f>(C4+C3+C7)+(C5*0.15)+C1+(40*3)+(C9*0.167)</f>
        <v>117084.51935474445</v>
      </c>
      <c r="D16" s="3">
        <f>(D4+D3+D7)+(D5*0.15)+D1+(40*3)+(D9*0.167)</f>
        <v>83666.085253388912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Leanna Perdue</dc:creator>
  <cp:lastModifiedBy>Leanna Perdue</cp:lastModifiedBy>
  <dcterms:created xsi:type="dcterms:W3CDTF">2024-11-06T14:10:56Z</dcterms:created>
  <dcterms:modified xsi:type="dcterms:W3CDTF">2024-11-08T21:07:51Z</dcterms:modified>
</cp:coreProperties>
</file>